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xr:revisionPtr revIDLastSave="10" documentId="11_4EED84161202CB8F7BE1F8009BBD2A662935E4C2" xr6:coauthVersionLast="47" xr6:coauthVersionMax="47" xr10:uidLastSave="{56730ECA-726F-4A26-A1EB-3CBAB591048F}"/>
  <bookViews>
    <workbookView xWindow="0" yWindow="0" windowWidth="0" windowHeight="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7wIcOnVzohhUZK1SgchPdr/UYu0xCW1AyDhBl7pCSI0="/>
    </ext>
  </extLst>
</workbook>
</file>

<file path=xl/calcChain.xml><?xml version="1.0" encoding="utf-8"?>
<calcChain xmlns="http://schemas.openxmlformats.org/spreadsheetml/2006/main">
  <c r="B2" i="1" l="1"/>
  <c r="C6" i="1" l="1"/>
  <c r="C9" i="1" s="1"/>
  <c r="C10" i="1" s="1"/>
  <c r="C11" i="1" s="1"/>
  <c r="B6" i="1"/>
  <c r="B9" i="1" s="1"/>
  <c r="B10" i="1" s="1"/>
  <c r="B11" i="1" s="1"/>
</calcChain>
</file>

<file path=xl/sharedStrings.xml><?xml version="1.0" encoding="utf-8"?>
<sst xmlns="http://schemas.openxmlformats.org/spreadsheetml/2006/main" count="27" uniqueCount="26">
  <si>
    <t>CDI</t>
  </si>
  <si>
    <t>Tabela do imposto de renda</t>
  </si>
  <si>
    <t>CDI diário</t>
  </si>
  <si>
    <t>Tabela de dias úteis</t>
  </si>
  <si>
    <t>Prazo da aplicação (em dias corridos)</t>
  </si>
  <si>
    <t>Alíquota de IR</t>
  </si>
  <si>
    <t>1 mês</t>
  </si>
  <si>
    <t>21 d.u.</t>
  </si>
  <si>
    <t>Menos de 180 dias (6 meses)</t>
  </si>
  <si>
    <t>LCI/LCA</t>
  </si>
  <si>
    <t>CDB</t>
  </si>
  <si>
    <t>6 meses</t>
  </si>
  <si>
    <t>126 d.u.</t>
  </si>
  <si>
    <t>De 181 a 360 dias (6 meses a 1 ano)</t>
  </si>
  <si>
    <t>Percentual do CDI</t>
  </si>
  <si>
    <t>1 ano</t>
  </si>
  <si>
    <t>252 d.u.</t>
  </si>
  <si>
    <t>De 361 a 720 dias (1 a 2 anos)</t>
  </si>
  <si>
    <t>Rentabilidade diária</t>
  </si>
  <si>
    <t>2 anos</t>
  </si>
  <si>
    <t>504 d.u.</t>
  </si>
  <si>
    <t>Mais de 720 dias</t>
  </si>
  <si>
    <t>Prazo da aplicação em dias úteis</t>
  </si>
  <si>
    <t>Rentabilidade líquida no período</t>
  </si>
  <si>
    <t>Rentabilidade líquida anual</t>
  </si>
  <si>
    <t>% do CDI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</si>
</sst>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10" fontId="1" fillId="2" borderId="1" xfId="0" applyNumberFormat="1" applyFont="1" applyFill="1" applyBorder="1" applyAlignment="1">
      <alignment horizontal="right" wrapText="1"/>
    </xf>
    <xf numFmtId="0" fontId="1" fillId="0" borderId="0" xfId="0" applyFont="1"/>
    <xf numFmtId="0" fontId="2" fillId="0" borderId="0" xfId="0" applyFont="1"/>
    <xf numFmtId="10" fontId="1" fillId="0" borderId="0" xfId="0" applyNumberFormat="1" applyFont="1" applyAlignment="1">
      <alignment horizontal="right" wrapText="1"/>
    </xf>
    <xf numFmtId="0" fontId="3" fillId="0" borderId="0" xfId="0" applyFont="1"/>
    <xf numFmtId="10" fontId="1" fillId="0" borderId="0" xfId="0" applyNumberFormat="1" applyFont="1"/>
    <xf numFmtId="0" fontId="1" fillId="2" borderId="1" xfId="0" applyFont="1" applyFill="1" applyBorder="1" applyAlignment="1">
      <alignment horizontal="right" wrapText="1"/>
    </xf>
    <xf numFmtId="9" fontId="1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workbookViewId="0"/>
  </sheetViews>
  <sheetFormatPr defaultColWidth="14.42578125" defaultRowHeight="15" customHeight="1"/>
  <cols>
    <col min="1" max="1" width="25.7109375" customWidth="1"/>
    <col min="2" max="2" width="7.7109375" customWidth="1"/>
    <col min="3" max="3" width="8.140625" customWidth="1"/>
    <col min="4" max="8" width="8.7109375" customWidth="1"/>
    <col min="9" max="9" width="34.140625" customWidth="1"/>
    <col min="10" max="10" width="13.42578125" customWidth="1"/>
    <col min="11" max="26" width="8.7109375" customWidth="1"/>
  </cols>
  <sheetData>
    <row r="1" spans="1:10">
      <c r="A1" s="1" t="s">
        <v>0</v>
      </c>
      <c r="B1" s="2">
        <v>0.09</v>
      </c>
      <c r="C1" s="1"/>
      <c r="D1" s="3"/>
      <c r="I1" s="4" t="s">
        <v>1</v>
      </c>
    </row>
    <row r="2" spans="1:10">
      <c r="A2" s="1" t="s">
        <v>2</v>
      </c>
      <c r="B2" s="5">
        <f>(1+B1)^(1/252)-1</f>
        <v>3.4203346519490196E-4</v>
      </c>
      <c r="C2" s="1"/>
      <c r="D2" s="3"/>
      <c r="F2" s="4" t="s">
        <v>3</v>
      </c>
      <c r="I2" s="4" t="s">
        <v>4</v>
      </c>
      <c r="J2" s="4" t="s">
        <v>5</v>
      </c>
    </row>
    <row r="3" spans="1:10">
      <c r="A3" s="1"/>
      <c r="B3" s="1"/>
      <c r="C3" s="1"/>
      <c r="D3" s="3"/>
      <c r="F3" s="6" t="s">
        <v>6</v>
      </c>
      <c r="G3" s="6" t="s">
        <v>7</v>
      </c>
      <c r="I3" s="6" t="s">
        <v>8</v>
      </c>
      <c r="J3" s="7">
        <v>0.22500000000000001</v>
      </c>
    </row>
    <row r="4" spans="1:10">
      <c r="A4" s="1"/>
      <c r="B4" s="1" t="s">
        <v>9</v>
      </c>
      <c r="C4" s="1" t="s">
        <v>10</v>
      </c>
      <c r="D4" s="3"/>
      <c r="F4" s="6" t="s">
        <v>11</v>
      </c>
      <c r="G4" s="6" t="s">
        <v>12</v>
      </c>
      <c r="I4" s="6" t="s">
        <v>13</v>
      </c>
      <c r="J4" s="7">
        <v>0.2</v>
      </c>
    </row>
    <row r="5" spans="1:10">
      <c r="A5" s="1" t="s">
        <v>14</v>
      </c>
      <c r="B5" s="2">
        <v>0.85</v>
      </c>
      <c r="C5" s="2">
        <v>1.1499999999999999</v>
      </c>
      <c r="D5" s="3"/>
      <c r="F5" s="6" t="s">
        <v>15</v>
      </c>
      <c r="G5" s="6" t="s">
        <v>16</v>
      </c>
      <c r="I5" s="6" t="s">
        <v>17</v>
      </c>
      <c r="J5" s="7">
        <v>0.17499999999999999</v>
      </c>
    </row>
    <row r="6" spans="1:10">
      <c r="A6" s="1" t="s">
        <v>18</v>
      </c>
      <c r="B6" s="5">
        <f t="shared" ref="B6:C6" si="0">B5*$B$2</f>
        <v>2.9072844541566667E-4</v>
      </c>
      <c r="C6" s="5">
        <f t="shared" si="0"/>
        <v>3.933384849741372E-4</v>
      </c>
      <c r="D6" s="3"/>
      <c r="F6" s="6" t="s">
        <v>19</v>
      </c>
      <c r="G6" s="6" t="s">
        <v>20</v>
      </c>
      <c r="I6" s="6" t="s">
        <v>21</v>
      </c>
      <c r="J6" s="7">
        <v>0.15</v>
      </c>
    </row>
    <row r="7" spans="1:10">
      <c r="A7" s="1" t="s">
        <v>5</v>
      </c>
      <c r="B7" s="1"/>
      <c r="C7" s="2">
        <v>0.22500000000000001</v>
      </c>
      <c r="D7" s="3"/>
    </row>
    <row r="8" spans="1:10">
      <c r="A8" s="1" t="s">
        <v>22</v>
      </c>
      <c r="B8" s="8">
        <v>63</v>
      </c>
      <c r="C8" s="8">
        <v>63</v>
      </c>
      <c r="D8" s="3"/>
    </row>
    <row r="9" spans="1:10">
      <c r="A9" s="1" t="s">
        <v>23</v>
      </c>
      <c r="B9" s="5">
        <f>(1+$B$6)^$B$8-1</f>
        <v>1.848194563521588E-2</v>
      </c>
      <c r="C9" s="5">
        <f>((1+$C$6)^$C$8-1)*(1-$C$7)</f>
        <v>1.9440808522699093E-2</v>
      </c>
      <c r="D9" s="3"/>
    </row>
    <row r="10" spans="1:10">
      <c r="A10" s="1" t="s">
        <v>24</v>
      </c>
      <c r="B10" s="5">
        <f>(1+B9)^(252/$B$8)-1</f>
        <v>7.60026455291829E-2</v>
      </c>
      <c r="C10" s="5">
        <f>(1+C9)^(252/$C$8)-1</f>
        <v>8.0060437377653448E-2</v>
      </c>
      <c r="D10" s="3"/>
    </row>
    <row r="11" spans="1:10">
      <c r="A11" s="1" t="s">
        <v>25</v>
      </c>
      <c r="B11" s="9">
        <f>B10/B1</f>
        <v>0.84447383921314334</v>
      </c>
      <c r="C11" s="9">
        <f>C10/B1</f>
        <v>0.8895604153072606</v>
      </c>
      <c r="D11" s="3"/>
    </row>
    <row r="12" spans="1:10">
      <c r="A12" s="3"/>
      <c r="B12" s="3"/>
      <c r="C12" s="3"/>
      <c r="D12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Júlia Wiltgen</dc:creator>
  <cp:keywords/>
  <dc:description/>
  <cp:lastModifiedBy>Wiltgen, Julia</cp:lastModifiedBy>
  <cp:revision/>
  <dcterms:created xsi:type="dcterms:W3CDTF">2023-09-18T14:16:24Z</dcterms:created>
  <dcterms:modified xsi:type="dcterms:W3CDTF">2026-08-27T15:47:55Z</dcterms:modified>
  <cp:category/>
  <cp:contentStatus/>
</cp:coreProperties>
</file>